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17895" windowHeight="1113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198" i="1" l="1"/>
  <c r="D122" i="1" l="1"/>
  <c r="D124" i="1" s="1"/>
  <c r="D19" i="1" s="1"/>
  <c r="B13" i="1" l="1"/>
  <c r="D203" i="1"/>
  <c r="D173" i="1" s="1"/>
  <c r="D30" i="1" l="1"/>
  <c r="D42" i="1"/>
  <c r="D44" i="1" s="1"/>
  <c r="D11" i="1" s="1"/>
  <c r="C17" i="1"/>
  <c r="D17" i="1" s="1"/>
  <c r="D90" i="1"/>
  <c r="D18" i="1" s="1"/>
  <c r="B175" i="1"/>
  <c r="B167" i="1"/>
  <c r="D10" i="1" l="1"/>
  <c r="D13" i="1" s="1"/>
  <c r="A158" i="1" l="1"/>
  <c r="D22" i="1"/>
  <c r="B22" i="1"/>
  <c r="D167" i="1"/>
  <c r="D175" i="1"/>
</calcChain>
</file>

<file path=xl/sharedStrings.xml><?xml version="1.0" encoding="utf-8"?>
<sst xmlns="http://schemas.openxmlformats.org/spreadsheetml/2006/main" count="123" uniqueCount="116">
  <si>
    <t>Stichting Steuncomité Asielzoekers en Vluchtelingen in Zeist</t>
  </si>
  <si>
    <t>ACTIVA</t>
  </si>
  <si>
    <t>Liquidemiddelen</t>
  </si>
  <si>
    <t>Leningen</t>
  </si>
  <si>
    <t>Totaal</t>
  </si>
  <si>
    <t>PASSIVA</t>
  </si>
  <si>
    <t>Algemene reserve</t>
  </si>
  <si>
    <t>Reserve telefoonkaarten</t>
  </si>
  <si>
    <t>Toelichting balans:</t>
  </si>
  <si>
    <t>Liquidemiddelen:</t>
  </si>
  <si>
    <t>Betaalrekening</t>
  </si>
  <si>
    <t>Spaarrekening</t>
  </si>
  <si>
    <t>Leningen:</t>
  </si>
  <si>
    <t>vluchtelingen in Zeist, ter overbrugging van door hen te maken</t>
  </si>
  <si>
    <t>Reserve:</t>
  </si>
  <si>
    <t xml:space="preserve">Het exploitatie saldo wordt toegevoegd dan wel onttrokken  </t>
  </si>
  <si>
    <t xml:space="preserve">aan de algemene reserve en vormt de basis voor toekomstige </t>
  </si>
  <si>
    <t>Reserve telefoonkaarten:</t>
  </si>
  <si>
    <t xml:space="preserve">De telefoonkaarten actie is een jaarlijkse actie, waarbij gericht </t>
  </si>
  <si>
    <t xml:space="preserve">donaties worden gevraagd ten behoeve van het verstrekken </t>
  </si>
  <si>
    <t>Uitgezette telefoonkaarten</t>
  </si>
  <si>
    <t>BATEN</t>
  </si>
  <si>
    <t>Collecten en giften</t>
  </si>
  <si>
    <t>Ontvangen rente</t>
  </si>
  <si>
    <t>LASTEN</t>
  </si>
  <si>
    <t>Financiële hulp</t>
  </si>
  <si>
    <t>Algemene kosten</t>
  </si>
  <si>
    <t>Toelichting staat van baten en lasten:</t>
  </si>
  <si>
    <t>Collecten en giften:</t>
  </si>
  <si>
    <t>Dit betreft giften van particulieren ter ondersteuning van</t>
  </si>
  <si>
    <t>opbrengst van in diverse kerken gehouden collecten ten</t>
  </si>
  <si>
    <t>Financiële hulp:</t>
  </si>
  <si>
    <t>Algemene kosten:</t>
  </si>
  <si>
    <t>Bankkosten</t>
  </si>
  <si>
    <t>Voordelig saldo</t>
  </si>
  <si>
    <t>Uitstaande leningen</t>
  </si>
  <si>
    <t>Afgelost</t>
  </si>
  <si>
    <t>Sponsoring</t>
  </si>
  <si>
    <t xml:space="preserve">Uitstaande leningen </t>
  </si>
  <si>
    <t>In principe lossen betrokkenen de leningen zelf af.</t>
  </si>
  <si>
    <t>Om de financiële druk te verminderen zoekt de Stichting</t>
  </si>
  <si>
    <t xml:space="preserve">SAVIZ sponsoren, die gericht financieel bijdragen om sneller de </t>
  </si>
  <si>
    <t>bate van de Stichting SAVIZ. Deze opbrengsten waren</t>
  </si>
  <si>
    <t>bijdragen, waardoor voor de Stichting een welkome vaste</t>
  </si>
  <si>
    <t>inkomsten stroom ontstaat. De collecten betreft de</t>
  </si>
  <si>
    <t>het werk van de Stichting SAVIZ. Enkele particulieren deden</t>
  </si>
  <si>
    <t>Attenties bij telefoonkaarten</t>
  </si>
  <si>
    <t>Particulieren</t>
  </si>
  <si>
    <t xml:space="preserve">Kerken </t>
  </si>
  <si>
    <t>de reserve. Dit is een bemoedigende toename in een tijd van</t>
  </si>
  <si>
    <t>stijgende hulpvragen, gezien de huidige vluchtelingen</t>
  </si>
  <si>
    <t>problematiek.</t>
  </si>
  <si>
    <t>Reservering Lobbus:</t>
  </si>
  <si>
    <t>Totaal ontvangen</t>
  </si>
  <si>
    <t>Bestedingen:</t>
  </si>
  <si>
    <t>Voorziening Lobbus</t>
  </si>
  <si>
    <t>Kosten website</t>
  </si>
  <si>
    <t>Artikelen activiteiten detentie centrum.</t>
  </si>
  <si>
    <t xml:space="preserve">Betreft financiële ondersteuning aan asielzoekers en of </t>
  </si>
  <si>
    <t>Deze ondersteuning vindt plaats in de vorm van leningen.</t>
  </si>
  <si>
    <t>van telefoonkaarten aan en financiering van activiteiten</t>
  </si>
  <si>
    <t>Afgeboekt</t>
  </si>
  <si>
    <t>Nog te betalen</t>
  </si>
  <si>
    <t>Vervoerskosten 2015</t>
  </si>
  <si>
    <t>Vervoerskosten 2016</t>
  </si>
  <si>
    <t>Afboeking leningen:</t>
  </si>
  <si>
    <t>Helaas komt het voor dat betrokkenen niet aan hun aflossings-</t>
  </si>
  <si>
    <t xml:space="preserve">verplichtingen kunnen voldoen. Na zorgvuldige afweging en </t>
  </si>
  <si>
    <t>gesprekken zijn enkele oude uitstaande leningen afgeboekt en</t>
  </si>
  <si>
    <t>verantwoord als verleende financiële steun.</t>
  </si>
  <si>
    <t xml:space="preserve">kosten en / of toekenning van b.v. huursubsidie en inrichtingskosten. </t>
  </si>
  <si>
    <t>Detentie Centrum waren zowel de ontvangsten als uitgaven lager</t>
  </si>
  <si>
    <t xml:space="preserve">Zowel de ontvangsten via particulieren als de bijdragen door de </t>
  </si>
  <si>
    <t>Weekkaarten 2015</t>
  </si>
  <si>
    <t>Afboeking leningen (zie toel. leningen)</t>
  </si>
  <si>
    <t>dit in de vorm van fiscaal aantrekkkelijke vaste periodieke</t>
  </si>
  <si>
    <t>Balans per 31 december 2017</t>
  </si>
  <si>
    <t>Verstrekt in 2017</t>
  </si>
  <si>
    <t>Beginsaldo 01-01-2017</t>
  </si>
  <si>
    <t>Ontvangen in 2017</t>
  </si>
  <si>
    <t>Stand per 31-12-2017</t>
  </si>
  <si>
    <t>Wandkleed DC</t>
  </si>
  <si>
    <t xml:space="preserve">Besteding </t>
  </si>
  <si>
    <t>Ansichtkaarten</t>
  </si>
  <si>
    <t>Attenties Pasen</t>
  </si>
  <si>
    <t>Bloemengroet</t>
  </si>
  <si>
    <t>Vervoerskosten 2017</t>
  </si>
  <si>
    <t>Weekkaarten 2017</t>
  </si>
  <si>
    <t>Kleine uitgaven</t>
  </si>
  <si>
    <t>Reserve 31-12-2017</t>
  </si>
  <si>
    <t>(in het jaar 2015)</t>
  </si>
  <si>
    <t>In het jaar 2017 zijn geen bijdragen ontvangen ten behoeve van</t>
  </si>
  <si>
    <t>Staat van Baten en Lasten 2017</t>
  </si>
  <si>
    <t>lening af te lossen. In 2017 waren er geen sponsoren.</t>
  </si>
  <si>
    <t>activiteiten. In 2017 kon € 4.589,51 worden toegevoegd aan</t>
  </si>
  <si>
    <t>kerken was om voornoemde reden lager. Een lopende activiteit</t>
  </si>
  <si>
    <t>in 2017 iets lager dan in 2016.</t>
  </si>
  <si>
    <t>Totaal Financiële steun 2017</t>
  </si>
  <si>
    <t xml:space="preserve">Zakgeld </t>
  </si>
  <si>
    <t>een kleine bijdrage in de vorm van zakgeld voor een vluchteling, die</t>
  </si>
  <si>
    <t>terugkeerde naar zijn thuisland. Verder uit de afboeking van een</t>
  </si>
  <si>
    <t>is het samen met een kunstenares maken van een geweven kleed</t>
  </si>
  <si>
    <t>met toekomstdromen en gebeden van vrouwen uit het detentie-</t>
  </si>
  <si>
    <t>centrum en uit kerken uit de regio.</t>
  </si>
  <si>
    <t xml:space="preserve">kosten gezinshereniging en overbrugging huurtoeslag, </t>
  </si>
  <si>
    <t>Financiële ondersteuning van activiteiten.  In 2017 bestond deze uit</t>
  </si>
  <si>
    <t>deelnemers betaald. Deze zijn tenlaste van de reservering</t>
  </si>
  <si>
    <t xml:space="preserve">Lobbus. Wel zijn de vervoerskosten en de weekkaarten voor de  </t>
  </si>
  <si>
    <t>Voor het komend jaar is er weer een toezegging gedaan voor een</t>
  </si>
  <si>
    <t>gewaarborgd is.</t>
  </si>
  <si>
    <t xml:space="preserve">Lobbus gebracht. </t>
  </si>
  <si>
    <t>een bijdrage, zodat de continuïteit van de activiteiten</t>
  </si>
  <si>
    <t>voor vluchtelingen. Door het lagere aantal ingeslotenen in het</t>
  </si>
  <si>
    <t xml:space="preserve">als in voorgaande jaren. Voor het komend jaar wordt overleg </t>
  </si>
  <si>
    <t>gevoerd de gewenste inhoud van de attenties.</t>
  </si>
  <si>
    <t>drietal leningen. De leningen zijn verstrekt ten behoeve van o.m.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</si>
</sst>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 &quot;;&quot;-&quot;#,##0.00&quot; &quot;"/>
    <numFmt numFmtId="165" formatCode="&quot; &quot;[$€-413]&quot; &quot;#,##0.00&quot; &quot;;&quot; &quot;[$€-413]&quot; -&quot;#,##0.00&quot; &quot;;&quot; &quot;[$€-413]&quot; -&quot;00&quot; &quot;;&quot; &quot;@&quot; &quot;"/>
    <numFmt numFmtId="166" formatCode="d\-mm\-yy;@"/>
    <numFmt numFmtId="167" formatCode="d\-m\-yyyy"/>
    <numFmt numFmtId="168" formatCode="d/mm/yy;@"/>
  </numFmts>
  <fonts count="9" x14ac:knownFonts="1">
    <font>
      <sz val="11"/>
      <color rgb="FF000000"/>
      <name val="Calibri"/>
      <family val="2"/>
    </font>
    <font>
      <b/>
      <u/>
      <sz val="16"/>
      <color rgb="FF000000"/>
      <name val="Calibri"/>
      <family val="2"/>
    </font>
    <font>
      <b/>
      <u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6"/>
      <color rgb="FF000000"/>
      <name val="Calibri"/>
      <family val="2"/>
    </font>
    <font>
      <b/>
      <u/>
      <sz val="14"/>
      <color rgb="FF000000"/>
      <name val="Calibri"/>
      <family val="2"/>
    </font>
    <font>
      <sz val="14"/>
      <color rgb="FF000000"/>
      <name val="Calibri"/>
      <family val="2"/>
    </font>
    <font>
      <u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167" fontId="0" fillId="0" borderId="0" xfId="0" applyNumberFormat="1" applyFill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6" fontId="0" fillId="0" borderId="0" xfId="0" applyNumberFormat="1"/>
    <xf numFmtId="0" fontId="3" fillId="0" borderId="0" xfId="0" applyFont="1"/>
    <xf numFmtId="4" fontId="0" fillId="0" borderId="0" xfId="0" applyNumberFormat="1"/>
    <xf numFmtId="4" fontId="0" fillId="0" borderId="2" xfId="0" applyNumberFormat="1" applyBorder="1"/>
    <xf numFmtId="0" fontId="4" fillId="0" borderId="0" xfId="0" applyFont="1"/>
    <xf numFmtId="4" fontId="5" fillId="0" borderId="0" xfId="0" applyNumberFormat="1" applyFont="1"/>
    <xf numFmtId="1" fontId="3" fillId="0" borderId="3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168" fontId="0" fillId="0" borderId="0" xfId="0" applyNumberFormat="1"/>
    <xf numFmtId="4" fontId="0" fillId="0" borderId="4" xfId="0" applyNumberFormat="1" applyBorder="1"/>
    <xf numFmtId="4" fontId="0" fillId="0" borderId="5" xfId="0" applyNumberForma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" fontId="7" fillId="0" borderId="0" xfId="0" applyNumberFormat="1" applyFont="1"/>
    <xf numFmtId="4" fontId="3" fillId="0" borderId="2" xfId="0" applyNumberFormat="1" applyFont="1" applyBorder="1"/>
    <xf numFmtId="4" fontId="3" fillId="0" borderId="0" xfId="0" applyNumberFormat="1" applyFont="1"/>
    <xf numFmtId="14" fontId="0" fillId="0" borderId="1" xfId="0" applyNumberFormat="1" applyBorder="1" applyAlignment="1">
      <alignment horizontal="center"/>
    </xf>
    <xf numFmtId="164" fontId="3" fillId="0" borderId="2" xfId="0" applyNumberFormat="1" applyFont="1" applyBorder="1"/>
    <xf numFmtId="4" fontId="3" fillId="0" borderId="5" xfId="0" applyNumberFormat="1" applyFont="1" applyBorder="1"/>
    <xf numFmtId="4" fontId="8" fillId="0" borderId="0" xfId="0" applyNumberFormat="1" applyFont="1"/>
    <xf numFmtId="4" fontId="3" fillId="0" borderId="0" xfId="0" applyNumberFormat="1" applyFont="1" applyBorder="1"/>
  </cellXfs>
  <cellStyles count="1"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8"/>
  <sheetViews>
    <sheetView tabSelected="1" zoomScaleNormal="100" workbookViewId="0">
      <selection activeCell="C199" sqref="C199"/>
    </sheetView>
  </sheetViews>
  <sheetFormatPr defaultRowHeight="15" x14ac:dyDescent="0.25"/>
  <cols>
    <col min="1" max="1" width="25.5703125" customWidth="1"/>
    <col min="2" max="2" width="18.7109375" customWidth="1"/>
    <col min="3" max="3" width="17.42578125" customWidth="1"/>
    <col min="4" max="4" width="24.7109375" customWidth="1"/>
    <col min="5" max="5" width="9.140625" customWidth="1"/>
  </cols>
  <sheetData>
    <row r="1" spans="1:4" ht="21" x14ac:dyDescent="0.35">
      <c r="A1" s="1" t="s">
        <v>0</v>
      </c>
      <c r="B1" s="1"/>
      <c r="C1" s="1"/>
      <c r="D1" s="1"/>
    </row>
    <row r="2" spans="1:4" ht="21" x14ac:dyDescent="0.35">
      <c r="A2" s="1"/>
      <c r="B2" s="1"/>
      <c r="C2" s="1"/>
      <c r="D2" s="1"/>
    </row>
    <row r="3" spans="1:4" s="19" customFormat="1" ht="18.75" x14ac:dyDescent="0.3">
      <c r="A3" s="18" t="s">
        <v>76</v>
      </c>
    </row>
    <row r="4" spans="1:4" ht="15.75" x14ac:dyDescent="0.25">
      <c r="A4" s="2"/>
    </row>
    <row r="6" spans="1:4" ht="15.75" thickBot="1" x14ac:dyDescent="0.3">
      <c r="B6" s="24">
        <v>42735</v>
      </c>
      <c r="C6" s="3"/>
      <c r="D6" s="4">
        <v>43100</v>
      </c>
    </row>
    <row r="7" spans="1:4" x14ac:dyDescent="0.25">
      <c r="B7" s="5"/>
    </row>
    <row r="8" spans="1:4" x14ac:dyDescent="0.25">
      <c r="A8" s="6" t="s">
        <v>1</v>
      </c>
      <c r="B8" s="5"/>
    </row>
    <row r="9" spans="1:4" x14ac:dyDescent="0.25">
      <c r="A9" s="6"/>
      <c r="B9" s="5"/>
    </row>
    <row r="10" spans="1:4" x14ac:dyDescent="0.25">
      <c r="A10" t="s">
        <v>2</v>
      </c>
      <c r="B10" s="7">
        <v>44221.26</v>
      </c>
      <c r="C10" s="7"/>
      <c r="D10" s="7">
        <f>D30</f>
        <v>45446.76</v>
      </c>
    </row>
    <row r="11" spans="1:4" x14ac:dyDescent="0.25">
      <c r="A11" t="s">
        <v>3</v>
      </c>
      <c r="B11" s="7">
        <v>1836.15</v>
      </c>
      <c r="C11" s="7"/>
      <c r="D11" s="7">
        <f>D44</f>
        <v>2208</v>
      </c>
    </row>
    <row r="12" spans="1:4" x14ac:dyDescent="0.25">
      <c r="B12" s="7"/>
      <c r="C12" s="7"/>
      <c r="D12" s="7"/>
    </row>
    <row r="13" spans="1:4" s="6" customFormat="1" ht="15.75" thickBot="1" x14ac:dyDescent="0.3">
      <c r="A13" s="6" t="s">
        <v>4</v>
      </c>
      <c r="B13" s="22">
        <f>SUM(B10:B12)</f>
        <v>46057.41</v>
      </c>
      <c r="C13" s="23"/>
      <c r="D13" s="22">
        <f>SUM(D10:D12)</f>
        <v>47654.76</v>
      </c>
    </row>
    <row r="14" spans="1:4" ht="15.75" thickTop="1" x14ac:dyDescent="0.25">
      <c r="B14" s="7"/>
      <c r="C14" s="7"/>
      <c r="D14" s="7"/>
    </row>
    <row r="15" spans="1:4" x14ac:dyDescent="0.25">
      <c r="A15" s="6" t="s">
        <v>5</v>
      </c>
      <c r="B15" s="7"/>
      <c r="C15" s="7"/>
      <c r="D15" s="7"/>
    </row>
    <row r="16" spans="1:4" x14ac:dyDescent="0.25">
      <c r="A16" s="6"/>
      <c r="B16" s="7"/>
      <c r="C16" s="7"/>
      <c r="D16" s="7"/>
    </row>
    <row r="17" spans="1:4" x14ac:dyDescent="0.25">
      <c r="A17" t="s">
        <v>6</v>
      </c>
      <c r="B17" s="7">
        <v>29461.58</v>
      </c>
      <c r="C17" s="7">
        <f>D173</f>
        <v>4589.5099999999993</v>
      </c>
      <c r="D17" s="7">
        <f>SUM(B17:C17)</f>
        <v>34051.090000000004</v>
      </c>
    </row>
    <row r="18" spans="1:4" x14ac:dyDescent="0.25">
      <c r="A18" t="s">
        <v>7</v>
      </c>
      <c r="B18" s="7">
        <v>14044.01</v>
      </c>
      <c r="C18" s="7"/>
      <c r="D18" s="7">
        <f>D90</f>
        <v>11962.260000000002</v>
      </c>
    </row>
    <row r="19" spans="1:4" x14ac:dyDescent="0.25">
      <c r="A19" t="s">
        <v>55</v>
      </c>
      <c r="B19" s="7">
        <v>1751.82</v>
      </c>
      <c r="C19" s="7"/>
      <c r="D19" s="7">
        <f>D124</f>
        <v>841.41000000000031</v>
      </c>
    </row>
    <row r="20" spans="1:4" x14ac:dyDescent="0.25">
      <c r="A20" t="s">
        <v>62</v>
      </c>
      <c r="B20" s="7">
        <v>800</v>
      </c>
      <c r="C20" s="7"/>
      <c r="D20" s="7">
        <v>800</v>
      </c>
    </row>
    <row r="21" spans="1:4" x14ac:dyDescent="0.25">
      <c r="B21" s="7"/>
      <c r="C21" s="7"/>
      <c r="D21" s="7"/>
    </row>
    <row r="22" spans="1:4" s="6" customFormat="1" ht="15.75" thickBot="1" x14ac:dyDescent="0.3">
      <c r="A22" s="6" t="s">
        <v>4</v>
      </c>
      <c r="B22" s="22">
        <f>SUM(B17:B21)</f>
        <v>46057.41</v>
      </c>
      <c r="C22" s="23"/>
      <c r="D22" s="22">
        <f>SUM(D17:D21)</f>
        <v>47654.760000000009</v>
      </c>
    </row>
    <row r="23" spans="1:4" ht="15.75" thickTop="1" x14ac:dyDescent="0.25">
      <c r="B23" s="7"/>
      <c r="C23" s="7"/>
      <c r="D23" s="7"/>
    </row>
    <row r="24" spans="1:4" x14ac:dyDescent="0.25">
      <c r="B24" s="7"/>
      <c r="C24" s="7"/>
      <c r="D24" s="7"/>
    </row>
    <row r="25" spans="1:4" ht="18.75" x14ac:dyDescent="0.3">
      <c r="A25" s="18" t="s">
        <v>8</v>
      </c>
      <c r="B25" s="7"/>
      <c r="C25" s="7"/>
      <c r="D25" s="7"/>
    </row>
    <row r="26" spans="1:4" x14ac:dyDescent="0.25">
      <c r="B26" s="7"/>
      <c r="C26" s="7"/>
      <c r="D26" s="7"/>
    </row>
    <row r="27" spans="1:4" x14ac:dyDescent="0.25">
      <c r="A27" s="20" t="s">
        <v>9</v>
      </c>
      <c r="B27" s="7" t="s">
        <v>10</v>
      </c>
      <c r="C27" s="7"/>
      <c r="D27" s="7">
        <v>840.83</v>
      </c>
    </row>
    <row r="28" spans="1:4" x14ac:dyDescent="0.25">
      <c r="B28" s="7" t="s">
        <v>11</v>
      </c>
      <c r="C28" s="7"/>
      <c r="D28" s="7">
        <v>44605.93</v>
      </c>
    </row>
    <row r="29" spans="1:4" x14ac:dyDescent="0.25">
      <c r="B29" s="7"/>
      <c r="C29" s="7"/>
      <c r="D29" s="7"/>
    </row>
    <row r="30" spans="1:4" ht="15.75" thickBot="1" x14ac:dyDescent="0.3">
      <c r="B30" s="7" t="s">
        <v>4</v>
      </c>
      <c r="C30" s="7"/>
      <c r="D30" s="8">
        <f>SUM(D27:D29)</f>
        <v>45446.76</v>
      </c>
    </row>
    <row r="31" spans="1:4" ht="15.75" thickTop="1" x14ac:dyDescent="0.25">
      <c r="B31" s="7"/>
      <c r="C31" s="7"/>
      <c r="D31" s="7"/>
    </row>
    <row r="32" spans="1:4" x14ac:dyDescent="0.25">
      <c r="A32" s="20" t="s">
        <v>12</v>
      </c>
      <c r="B32" s="7" t="s">
        <v>58</v>
      </c>
      <c r="C32" s="7"/>
      <c r="D32" s="7"/>
    </row>
    <row r="33" spans="1:4" x14ac:dyDescent="0.25">
      <c r="B33" s="7" t="s">
        <v>13</v>
      </c>
      <c r="C33" s="7"/>
      <c r="D33" s="7"/>
    </row>
    <row r="34" spans="1:4" x14ac:dyDescent="0.25">
      <c r="B34" s="7" t="s">
        <v>70</v>
      </c>
      <c r="C34" s="7"/>
      <c r="D34" s="7"/>
    </row>
    <row r="35" spans="1:4" x14ac:dyDescent="0.25">
      <c r="B35" s="7" t="s">
        <v>59</v>
      </c>
      <c r="C35" s="7"/>
      <c r="D35" s="7"/>
    </row>
    <row r="36" spans="1:4" x14ac:dyDescent="0.25">
      <c r="B36" s="7"/>
      <c r="C36" s="7"/>
      <c r="D36" s="7"/>
    </row>
    <row r="37" spans="1:4" x14ac:dyDescent="0.25">
      <c r="A37" t="s">
        <v>35</v>
      </c>
      <c r="B37" s="15">
        <v>42736</v>
      </c>
      <c r="C37" s="7"/>
      <c r="D37" s="7">
        <v>1836.15</v>
      </c>
    </row>
    <row r="38" spans="1:4" x14ac:dyDescent="0.25">
      <c r="B38" s="7"/>
      <c r="C38" s="7"/>
      <c r="D38" s="7"/>
    </row>
    <row r="39" spans="1:4" x14ac:dyDescent="0.25">
      <c r="A39" t="s">
        <v>77</v>
      </c>
      <c r="B39" s="7"/>
      <c r="C39" s="7">
        <v>5150</v>
      </c>
      <c r="D39" s="7"/>
    </row>
    <row r="40" spans="1:4" x14ac:dyDescent="0.25">
      <c r="A40" t="s">
        <v>36</v>
      </c>
      <c r="B40" s="7"/>
      <c r="C40" s="7">
        <v>-3215</v>
      </c>
      <c r="D40" s="7"/>
    </row>
    <row r="41" spans="1:4" x14ac:dyDescent="0.25">
      <c r="A41" t="s">
        <v>61</v>
      </c>
      <c r="B41" s="7"/>
      <c r="C41" s="7">
        <v>-1563.15</v>
      </c>
      <c r="D41" s="7"/>
    </row>
    <row r="42" spans="1:4" x14ac:dyDescent="0.25">
      <c r="B42" s="7"/>
      <c r="C42" s="16"/>
      <c r="D42" s="7">
        <f>SUM(C39:C42)</f>
        <v>371.84999999999991</v>
      </c>
    </row>
    <row r="43" spans="1:4" x14ac:dyDescent="0.25">
      <c r="B43" s="7"/>
      <c r="C43" s="7"/>
      <c r="D43" s="7"/>
    </row>
    <row r="44" spans="1:4" ht="15.75" thickBot="1" x14ac:dyDescent="0.3">
      <c r="A44" t="s">
        <v>38</v>
      </c>
      <c r="B44" s="15">
        <v>43100</v>
      </c>
      <c r="C44" s="7"/>
      <c r="D44" s="17">
        <f>SUM(D37:D43)</f>
        <v>2208</v>
      </c>
    </row>
    <row r="45" spans="1:4" ht="15.75" thickTop="1" x14ac:dyDescent="0.25">
      <c r="B45" s="7"/>
      <c r="C45" s="7"/>
      <c r="D45" s="7"/>
    </row>
    <row r="46" spans="1:4" x14ac:dyDescent="0.25">
      <c r="B46" s="7"/>
      <c r="C46" s="7"/>
      <c r="D46" s="7"/>
    </row>
    <row r="47" spans="1:4" x14ac:dyDescent="0.25">
      <c r="B47" s="7"/>
      <c r="C47" s="7"/>
      <c r="D47" s="7"/>
    </row>
    <row r="48" spans="1:4" x14ac:dyDescent="0.25">
      <c r="B48" s="7"/>
      <c r="C48" s="7"/>
      <c r="D48" s="7"/>
    </row>
    <row r="49" spans="1:4" x14ac:dyDescent="0.25">
      <c r="B49" s="7"/>
      <c r="C49" s="7"/>
      <c r="D49" s="7"/>
    </row>
    <row r="50" spans="1:4" x14ac:dyDescent="0.25">
      <c r="B50" s="7"/>
      <c r="C50" s="7"/>
      <c r="D50" s="7"/>
    </row>
    <row r="51" spans="1:4" x14ac:dyDescent="0.25">
      <c r="B51" s="7"/>
      <c r="C51" s="7"/>
      <c r="D51" s="7"/>
    </row>
    <row r="52" spans="1:4" x14ac:dyDescent="0.25">
      <c r="A52" s="20" t="s">
        <v>37</v>
      </c>
      <c r="B52" s="7" t="s">
        <v>39</v>
      </c>
      <c r="C52" s="7"/>
      <c r="D52" s="7"/>
    </row>
    <row r="53" spans="1:4" x14ac:dyDescent="0.25">
      <c r="B53" s="7" t="s">
        <v>40</v>
      </c>
      <c r="C53" s="7"/>
      <c r="D53" s="7"/>
    </row>
    <row r="54" spans="1:4" x14ac:dyDescent="0.25">
      <c r="B54" s="7" t="s">
        <v>41</v>
      </c>
      <c r="C54" s="7"/>
      <c r="D54" s="7"/>
    </row>
    <row r="55" spans="1:4" x14ac:dyDescent="0.25">
      <c r="B55" s="7" t="s">
        <v>93</v>
      </c>
      <c r="C55" s="7"/>
      <c r="D55" s="7"/>
    </row>
    <row r="56" spans="1:4" x14ac:dyDescent="0.25">
      <c r="B56" s="7"/>
      <c r="C56" s="7"/>
      <c r="D56" s="7"/>
    </row>
    <row r="57" spans="1:4" x14ac:dyDescent="0.25">
      <c r="A57" s="20" t="s">
        <v>65</v>
      </c>
      <c r="B57" s="7" t="s">
        <v>66</v>
      </c>
      <c r="C57" s="7"/>
      <c r="D57" s="7"/>
    </row>
    <row r="58" spans="1:4" x14ac:dyDescent="0.25">
      <c r="A58" s="20"/>
      <c r="B58" s="7" t="s">
        <v>67</v>
      </c>
      <c r="C58" s="7"/>
      <c r="D58" s="7"/>
    </row>
    <row r="59" spans="1:4" x14ac:dyDescent="0.25">
      <c r="A59" s="20"/>
      <c r="B59" s="7" t="s">
        <v>68</v>
      </c>
      <c r="C59" s="7"/>
      <c r="D59" s="7"/>
    </row>
    <row r="60" spans="1:4" x14ac:dyDescent="0.25">
      <c r="A60" s="20"/>
      <c r="B60" s="7" t="s">
        <v>69</v>
      </c>
      <c r="C60" s="7"/>
      <c r="D60" s="7"/>
    </row>
    <row r="61" spans="1:4" x14ac:dyDescent="0.25">
      <c r="B61" s="7"/>
      <c r="C61" s="7"/>
      <c r="D61" s="7"/>
    </row>
    <row r="62" spans="1:4" x14ac:dyDescent="0.25">
      <c r="A62" s="20" t="s">
        <v>14</v>
      </c>
      <c r="B62" s="7" t="s">
        <v>15</v>
      </c>
      <c r="C62" s="7"/>
      <c r="D62" s="7"/>
    </row>
    <row r="63" spans="1:4" x14ac:dyDescent="0.25">
      <c r="B63" s="7" t="s">
        <v>16</v>
      </c>
      <c r="C63" s="7"/>
      <c r="D63" s="7"/>
    </row>
    <row r="64" spans="1:4" x14ac:dyDescent="0.25">
      <c r="B64" s="7" t="s">
        <v>94</v>
      </c>
      <c r="C64" s="7"/>
      <c r="D64" s="7"/>
    </row>
    <row r="65" spans="1:4" x14ac:dyDescent="0.25">
      <c r="B65" s="7" t="s">
        <v>49</v>
      </c>
      <c r="C65" s="7"/>
      <c r="D65" s="7"/>
    </row>
    <row r="66" spans="1:4" x14ac:dyDescent="0.25">
      <c r="B66" s="7" t="s">
        <v>50</v>
      </c>
      <c r="C66" s="7"/>
      <c r="D66" s="7"/>
    </row>
    <row r="67" spans="1:4" x14ac:dyDescent="0.25">
      <c r="B67" s="7" t="s">
        <v>51</v>
      </c>
      <c r="C67" s="7"/>
      <c r="D67" s="7"/>
    </row>
    <row r="68" spans="1:4" x14ac:dyDescent="0.25">
      <c r="B68" s="7"/>
      <c r="C68" s="7"/>
      <c r="D68" s="7"/>
    </row>
    <row r="69" spans="1:4" x14ac:dyDescent="0.25">
      <c r="A69" s="20" t="s">
        <v>17</v>
      </c>
      <c r="B69" s="7" t="s">
        <v>18</v>
      </c>
      <c r="C69" s="7"/>
      <c r="D69" s="7"/>
    </row>
    <row r="70" spans="1:4" x14ac:dyDescent="0.25">
      <c r="B70" s="7" t="s">
        <v>19</v>
      </c>
      <c r="C70" s="7"/>
      <c r="D70" s="7"/>
    </row>
    <row r="71" spans="1:4" x14ac:dyDescent="0.25">
      <c r="B71" s="7" t="s">
        <v>60</v>
      </c>
      <c r="C71" s="7"/>
      <c r="D71" s="7"/>
    </row>
    <row r="72" spans="1:4" x14ac:dyDescent="0.25">
      <c r="B72" s="7" t="s">
        <v>112</v>
      </c>
      <c r="C72" s="7"/>
      <c r="D72" s="7"/>
    </row>
    <row r="73" spans="1:4" x14ac:dyDescent="0.25">
      <c r="B73" s="7" t="s">
        <v>71</v>
      </c>
      <c r="C73" s="7"/>
      <c r="D73" s="7"/>
    </row>
    <row r="74" spans="1:4" x14ac:dyDescent="0.25">
      <c r="B74" s="7" t="s">
        <v>113</v>
      </c>
      <c r="C74" s="7"/>
      <c r="D74" s="7"/>
    </row>
    <row r="75" spans="1:4" x14ac:dyDescent="0.25">
      <c r="B75" s="7" t="s">
        <v>114</v>
      </c>
      <c r="C75" s="7"/>
      <c r="D75" s="7"/>
    </row>
    <row r="76" spans="1:4" x14ac:dyDescent="0.25">
      <c r="B76" s="7"/>
      <c r="C76" s="7"/>
      <c r="D76" s="7"/>
    </row>
    <row r="77" spans="1:4" x14ac:dyDescent="0.25">
      <c r="B77" s="7" t="s">
        <v>78</v>
      </c>
      <c r="C77" s="7"/>
      <c r="D77" s="7">
        <v>14044.01</v>
      </c>
    </row>
    <row r="78" spans="1:4" x14ac:dyDescent="0.25">
      <c r="B78" s="7"/>
      <c r="C78" s="7"/>
      <c r="D78" s="7"/>
    </row>
    <row r="79" spans="1:4" x14ac:dyDescent="0.25">
      <c r="B79" s="7" t="s">
        <v>79</v>
      </c>
      <c r="C79" s="7" t="s">
        <v>47</v>
      </c>
      <c r="D79" s="7">
        <v>780</v>
      </c>
    </row>
    <row r="80" spans="1:4" x14ac:dyDescent="0.25">
      <c r="B80" s="7"/>
      <c r="C80" s="7" t="s">
        <v>48</v>
      </c>
      <c r="D80" s="7">
        <v>875</v>
      </c>
    </row>
    <row r="81" spans="2:4" x14ac:dyDescent="0.25">
      <c r="B81" s="7" t="s">
        <v>79</v>
      </c>
      <c r="C81" s="7" t="s">
        <v>81</v>
      </c>
      <c r="D81" s="7">
        <v>1456</v>
      </c>
    </row>
    <row r="82" spans="2:4" x14ac:dyDescent="0.25">
      <c r="B82" s="7" t="s">
        <v>82</v>
      </c>
      <c r="C82" s="7" t="s">
        <v>81</v>
      </c>
      <c r="D82" s="7">
        <v>-2000</v>
      </c>
    </row>
    <row r="83" spans="2:4" x14ac:dyDescent="0.25">
      <c r="B83" s="7" t="s">
        <v>20</v>
      </c>
      <c r="C83" s="7"/>
      <c r="D83" s="7">
        <v>-1900</v>
      </c>
    </row>
    <row r="84" spans="2:4" x14ac:dyDescent="0.25">
      <c r="B84" s="7" t="s">
        <v>46</v>
      </c>
      <c r="C84" s="7"/>
      <c r="D84" s="7">
        <v>-497.43</v>
      </c>
    </row>
    <row r="85" spans="2:4" x14ac:dyDescent="0.25">
      <c r="B85" s="7" t="s">
        <v>84</v>
      </c>
      <c r="C85" s="7"/>
      <c r="D85" s="7">
        <v>-416.26</v>
      </c>
    </row>
    <row r="86" spans="2:4" x14ac:dyDescent="0.25">
      <c r="B86" s="7" t="s">
        <v>85</v>
      </c>
      <c r="C86" s="7"/>
      <c r="D86" s="7">
        <v>-150</v>
      </c>
    </row>
    <row r="87" spans="2:4" x14ac:dyDescent="0.25">
      <c r="B87" s="7" t="s">
        <v>83</v>
      </c>
      <c r="C87" s="7"/>
      <c r="D87" s="7">
        <v>-30</v>
      </c>
    </row>
    <row r="88" spans="2:4" x14ac:dyDescent="0.25">
      <c r="B88" s="7" t="s">
        <v>57</v>
      </c>
      <c r="C88" s="7"/>
      <c r="D88" s="7">
        <v>-199.06</v>
      </c>
    </row>
    <row r="89" spans="2:4" x14ac:dyDescent="0.25">
      <c r="B89" s="7"/>
      <c r="C89" s="7"/>
      <c r="D89" s="7"/>
    </row>
    <row r="90" spans="2:4" ht="15.75" thickBot="1" x14ac:dyDescent="0.3">
      <c r="B90" s="7" t="s">
        <v>80</v>
      </c>
      <c r="C90" s="7"/>
      <c r="D90" s="8">
        <f>SUM(D77:D89)</f>
        <v>11962.260000000002</v>
      </c>
    </row>
    <row r="91" spans="2:4" ht="15.75" thickTop="1" x14ac:dyDescent="0.25">
      <c r="B91" s="7"/>
      <c r="C91" s="7"/>
      <c r="D91" s="7"/>
    </row>
    <row r="92" spans="2:4" x14ac:dyDescent="0.25">
      <c r="B92" s="7" t="s">
        <v>72</v>
      </c>
      <c r="C92" s="7"/>
      <c r="D92" s="7"/>
    </row>
    <row r="93" spans="2:4" x14ac:dyDescent="0.25">
      <c r="B93" s="7" t="s">
        <v>95</v>
      </c>
      <c r="C93" s="7"/>
      <c r="D93" s="7"/>
    </row>
    <row r="94" spans="2:4" x14ac:dyDescent="0.25">
      <c r="B94" s="7" t="s">
        <v>101</v>
      </c>
      <c r="C94" s="7"/>
      <c r="D94" s="7"/>
    </row>
    <row r="95" spans="2:4" x14ac:dyDescent="0.25">
      <c r="B95" s="7" t="s">
        <v>102</v>
      </c>
      <c r="C95" s="7"/>
      <c r="D95" s="7"/>
    </row>
    <row r="96" spans="2:4" x14ac:dyDescent="0.25">
      <c r="B96" s="7" t="s">
        <v>103</v>
      </c>
      <c r="C96" s="7"/>
      <c r="D96" s="7"/>
    </row>
    <row r="97" spans="1:4" x14ac:dyDescent="0.25">
      <c r="B97" s="7"/>
      <c r="C97" s="7"/>
      <c r="D97" s="7"/>
    </row>
    <row r="98" spans="1:4" x14ac:dyDescent="0.25">
      <c r="B98" s="7"/>
      <c r="C98" s="7"/>
      <c r="D98" s="7"/>
    </row>
    <row r="99" spans="1:4" x14ac:dyDescent="0.25">
      <c r="B99" s="7"/>
      <c r="C99" s="7"/>
      <c r="D99" s="7"/>
    </row>
    <row r="100" spans="1:4" x14ac:dyDescent="0.25">
      <c r="B100" s="7"/>
      <c r="C100" s="7"/>
      <c r="D100" s="7"/>
    </row>
    <row r="101" spans="1:4" x14ac:dyDescent="0.25">
      <c r="B101" s="7"/>
      <c r="C101" s="7"/>
      <c r="D101" s="7"/>
    </row>
    <row r="102" spans="1:4" x14ac:dyDescent="0.25">
      <c r="B102" s="7"/>
      <c r="C102" s="7"/>
      <c r="D102" s="7"/>
    </row>
    <row r="103" spans="1:4" x14ac:dyDescent="0.25">
      <c r="B103" s="7"/>
      <c r="C103" s="7"/>
      <c r="D103" s="7"/>
    </row>
    <row r="104" spans="1:4" x14ac:dyDescent="0.25">
      <c r="B104" s="7"/>
      <c r="C104" s="7"/>
      <c r="D104" s="7"/>
    </row>
    <row r="105" spans="1:4" x14ac:dyDescent="0.25">
      <c r="A105" s="20" t="s">
        <v>52</v>
      </c>
      <c r="B105" s="7" t="s">
        <v>91</v>
      </c>
      <c r="C105" s="7"/>
      <c r="D105" s="7"/>
    </row>
    <row r="106" spans="1:4" x14ac:dyDescent="0.25">
      <c r="B106" s="7" t="s">
        <v>107</v>
      </c>
      <c r="C106" s="7"/>
      <c r="D106" s="7"/>
    </row>
    <row r="107" spans="1:4" x14ac:dyDescent="0.25">
      <c r="B107" s="7" t="s">
        <v>106</v>
      </c>
      <c r="C107" s="7"/>
      <c r="D107" s="7"/>
    </row>
    <row r="108" spans="1:4" x14ac:dyDescent="0.25">
      <c r="B108" s="7" t="s">
        <v>110</v>
      </c>
      <c r="C108" s="7"/>
      <c r="D108" s="7"/>
    </row>
    <row r="109" spans="1:4" x14ac:dyDescent="0.25">
      <c r="B109" s="7" t="s">
        <v>108</v>
      </c>
      <c r="C109" s="7"/>
      <c r="D109" s="7"/>
    </row>
    <row r="110" spans="1:4" x14ac:dyDescent="0.25">
      <c r="B110" s="7" t="s">
        <v>111</v>
      </c>
      <c r="C110" s="7"/>
      <c r="D110" s="7"/>
    </row>
    <row r="111" spans="1:4" x14ac:dyDescent="0.25">
      <c r="B111" s="7" t="s">
        <v>109</v>
      </c>
      <c r="C111" s="7"/>
      <c r="D111" s="7"/>
    </row>
    <row r="112" spans="1:4" x14ac:dyDescent="0.25">
      <c r="B112" s="7"/>
      <c r="C112" s="7"/>
      <c r="D112" s="7"/>
    </row>
    <row r="113" spans="2:4" x14ac:dyDescent="0.25">
      <c r="B113" s="7" t="s">
        <v>53</v>
      </c>
      <c r="C113" s="7" t="s">
        <v>90</v>
      </c>
      <c r="D113" s="7">
        <v>3789.52</v>
      </c>
    </row>
    <row r="114" spans="2:4" x14ac:dyDescent="0.25">
      <c r="B114" s="7"/>
      <c r="C114" s="7"/>
      <c r="D114" s="7"/>
    </row>
    <row r="115" spans="2:4" x14ac:dyDescent="0.25">
      <c r="B115" s="27" t="s">
        <v>54</v>
      </c>
      <c r="C115" s="7"/>
      <c r="D115" s="7"/>
    </row>
    <row r="116" spans="2:4" x14ac:dyDescent="0.25">
      <c r="B116" s="7" t="s">
        <v>63</v>
      </c>
      <c r="C116" s="7">
        <v>1086.5</v>
      </c>
      <c r="D116" s="7"/>
    </row>
    <row r="117" spans="2:4" x14ac:dyDescent="0.25">
      <c r="B117" s="7" t="s">
        <v>73</v>
      </c>
      <c r="C117" s="7">
        <v>559</v>
      </c>
      <c r="D117" s="7"/>
    </row>
    <row r="118" spans="2:4" x14ac:dyDescent="0.25">
      <c r="B118" s="7" t="s">
        <v>64</v>
      </c>
      <c r="C118" s="7">
        <v>392.2</v>
      </c>
      <c r="D118" s="7"/>
    </row>
    <row r="119" spans="2:4" x14ac:dyDescent="0.25">
      <c r="B119" s="7" t="s">
        <v>86</v>
      </c>
      <c r="C119" s="7">
        <v>375</v>
      </c>
      <c r="D119" s="7"/>
    </row>
    <row r="120" spans="2:4" x14ac:dyDescent="0.25">
      <c r="B120" s="7" t="s">
        <v>87</v>
      </c>
      <c r="C120" s="7">
        <v>486</v>
      </c>
      <c r="D120" s="7"/>
    </row>
    <row r="121" spans="2:4" x14ac:dyDescent="0.25">
      <c r="B121" s="7" t="s">
        <v>88</v>
      </c>
      <c r="C121" s="7">
        <v>49.41</v>
      </c>
      <c r="D121" s="7"/>
    </row>
    <row r="122" spans="2:4" x14ac:dyDescent="0.25">
      <c r="B122" s="7"/>
      <c r="C122" s="16"/>
      <c r="D122" s="7">
        <f>SUM(C116:C122)</f>
        <v>2948.1099999999997</v>
      </c>
    </row>
    <row r="123" spans="2:4" x14ac:dyDescent="0.25">
      <c r="B123" s="7"/>
      <c r="C123" s="7"/>
      <c r="D123" s="7"/>
    </row>
    <row r="124" spans="2:4" s="6" customFormat="1" ht="15.75" thickBot="1" x14ac:dyDescent="0.3">
      <c r="B124" s="23" t="s">
        <v>89</v>
      </c>
      <c r="C124" s="23"/>
      <c r="D124" s="26">
        <f>D113-D122</f>
        <v>841.41000000000031</v>
      </c>
    </row>
    <row r="125" spans="2:4" s="6" customFormat="1" ht="15.75" thickTop="1" x14ac:dyDescent="0.25">
      <c r="B125" s="23"/>
      <c r="C125" s="23"/>
      <c r="D125" s="28"/>
    </row>
    <row r="126" spans="2:4" s="6" customFormat="1" x14ac:dyDescent="0.25">
      <c r="B126" s="23"/>
      <c r="C126" s="23"/>
      <c r="D126" s="28"/>
    </row>
    <row r="127" spans="2:4" s="6" customFormat="1" x14ac:dyDescent="0.25">
      <c r="B127" s="23"/>
      <c r="C127" s="23"/>
      <c r="D127" s="28"/>
    </row>
    <row r="128" spans="2:4" s="6" customFormat="1" x14ac:dyDescent="0.25">
      <c r="B128" s="23"/>
      <c r="C128" s="23"/>
      <c r="D128" s="28"/>
    </row>
    <row r="129" spans="2:4" s="6" customFormat="1" x14ac:dyDescent="0.25">
      <c r="B129" s="23"/>
      <c r="C129" s="23"/>
      <c r="D129" s="28"/>
    </row>
    <row r="130" spans="2:4" s="6" customFormat="1" x14ac:dyDescent="0.25">
      <c r="B130" s="23"/>
      <c r="C130" s="23"/>
      <c r="D130" s="28"/>
    </row>
    <row r="131" spans="2:4" s="6" customFormat="1" x14ac:dyDescent="0.25">
      <c r="B131" s="23"/>
      <c r="C131" s="23"/>
      <c r="D131" s="28"/>
    </row>
    <row r="132" spans="2:4" s="6" customFormat="1" x14ac:dyDescent="0.25">
      <c r="B132" s="23"/>
      <c r="C132" s="23"/>
      <c r="D132" s="28"/>
    </row>
    <row r="133" spans="2:4" s="6" customFormat="1" x14ac:dyDescent="0.25">
      <c r="B133" s="23"/>
      <c r="C133" s="23"/>
      <c r="D133" s="28"/>
    </row>
    <row r="134" spans="2:4" s="6" customFormat="1" x14ac:dyDescent="0.25">
      <c r="B134" s="23"/>
      <c r="C134" s="23"/>
      <c r="D134" s="28"/>
    </row>
    <row r="135" spans="2:4" s="6" customFormat="1" x14ac:dyDescent="0.25">
      <c r="B135" s="23"/>
      <c r="C135" s="23"/>
      <c r="D135" s="28"/>
    </row>
    <row r="136" spans="2:4" s="6" customFormat="1" x14ac:dyDescent="0.25">
      <c r="B136" s="23"/>
      <c r="C136" s="23"/>
      <c r="D136" s="28"/>
    </row>
    <row r="137" spans="2:4" s="6" customFormat="1" x14ac:dyDescent="0.25">
      <c r="B137" s="23"/>
      <c r="C137" s="23"/>
      <c r="D137" s="28"/>
    </row>
    <row r="138" spans="2:4" s="6" customFormat="1" x14ac:dyDescent="0.25">
      <c r="B138" s="23"/>
      <c r="C138" s="23"/>
      <c r="D138" s="28"/>
    </row>
    <row r="139" spans="2:4" s="6" customFormat="1" x14ac:dyDescent="0.25">
      <c r="B139" s="23"/>
      <c r="C139" s="23"/>
      <c r="D139" s="28"/>
    </row>
    <row r="140" spans="2:4" s="6" customFormat="1" x14ac:dyDescent="0.25">
      <c r="B140" s="23"/>
      <c r="C140" s="23"/>
      <c r="D140" s="28"/>
    </row>
    <row r="141" spans="2:4" s="6" customFormat="1" x14ac:dyDescent="0.25">
      <c r="B141" s="23"/>
      <c r="C141" s="23"/>
      <c r="D141" s="28"/>
    </row>
    <row r="142" spans="2:4" s="6" customFormat="1" x14ac:dyDescent="0.25">
      <c r="B142" s="23"/>
      <c r="C142" s="23"/>
      <c r="D142" s="28"/>
    </row>
    <row r="143" spans="2:4" s="6" customFormat="1" x14ac:dyDescent="0.25">
      <c r="B143" s="23"/>
      <c r="C143" s="23"/>
      <c r="D143" s="28"/>
    </row>
    <row r="144" spans="2:4" s="6" customFormat="1" x14ac:dyDescent="0.25">
      <c r="B144" s="23"/>
      <c r="C144" s="23"/>
      <c r="D144" s="28"/>
    </row>
    <row r="145" spans="1:4" s="6" customFormat="1" x14ac:dyDescent="0.25">
      <c r="B145" s="23"/>
      <c r="C145" s="23"/>
      <c r="D145" s="28"/>
    </row>
    <row r="146" spans="1:4" s="6" customFormat="1" x14ac:dyDescent="0.25">
      <c r="B146" s="23"/>
      <c r="C146" s="23"/>
      <c r="D146" s="28"/>
    </row>
    <row r="147" spans="1:4" s="6" customFormat="1" x14ac:dyDescent="0.25">
      <c r="B147" s="23"/>
      <c r="C147" s="23"/>
      <c r="D147" s="28"/>
    </row>
    <row r="148" spans="1:4" s="6" customFormat="1" x14ac:dyDescent="0.25">
      <c r="B148" s="23"/>
      <c r="C148" s="23"/>
      <c r="D148" s="28"/>
    </row>
    <row r="149" spans="1:4" s="6" customFormat="1" x14ac:dyDescent="0.25">
      <c r="B149" s="23"/>
      <c r="C149" s="23"/>
      <c r="D149" s="28"/>
    </row>
    <row r="150" spans="1:4" s="6" customFormat="1" x14ac:dyDescent="0.25">
      <c r="B150" s="23"/>
      <c r="C150" s="23"/>
      <c r="D150" s="28"/>
    </row>
    <row r="151" spans="1:4" s="6" customFormat="1" x14ac:dyDescent="0.25">
      <c r="B151" s="23"/>
      <c r="C151" s="23"/>
      <c r="D151" s="28"/>
    </row>
    <row r="152" spans="1:4" s="6" customFormat="1" x14ac:dyDescent="0.25">
      <c r="B152" s="23"/>
      <c r="C152" s="23"/>
      <c r="D152" s="28"/>
    </row>
    <row r="153" spans="1:4" s="6" customFormat="1" x14ac:dyDescent="0.25">
      <c r="B153" s="23"/>
      <c r="C153" s="23"/>
      <c r="D153" s="28"/>
    </row>
    <row r="154" spans="1:4" s="6" customFormat="1" x14ac:dyDescent="0.25">
      <c r="B154" s="23"/>
      <c r="C154" s="23"/>
      <c r="D154" s="28"/>
    </row>
    <row r="155" spans="1:4" s="6" customFormat="1" x14ac:dyDescent="0.25">
      <c r="B155" s="23"/>
      <c r="C155" s="23"/>
      <c r="D155" s="28"/>
    </row>
    <row r="156" spans="1:4" s="6" customFormat="1" x14ac:dyDescent="0.25">
      <c r="B156" s="23"/>
      <c r="C156" s="23"/>
      <c r="D156" s="28"/>
    </row>
    <row r="157" spans="1:4" s="6" customFormat="1" x14ac:dyDescent="0.25">
      <c r="B157" s="23"/>
      <c r="C157" s="23"/>
      <c r="D157" s="28"/>
    </row>
    <row r="158" spans="1:4" ht="21" x14ac:dyDescent="0.35">
      <c r="A158" s="1" t="str">
        <f>A1</f>
        <v>Stichting Steuncomité Asielzoekers en Vluchtelingen in Zeist</v>
      </c>
      <c r="B158" s="10"/>
      <c r="C158" s="10"/>
      <c r="D158" s="10"/>
    </row>
    <row r="159" spans="1:4" x14ac:dyDescent="0.25">
      <c r="B159" s="7"/>
      <c r="C159" s="7"/>
      <c r="D159" s="7"/>
    </row>
    <row r="160" spans="1:4" s="19" customFormat="1" ht="18.75" x14ac:dyDescent="0.3">
      <c r="A160" s="18" t="s">
        <v>92</v>
      </c>
      <c r="B160" s="21"/>
      <c r="C160" s="21"/>
      <c r="D160" s="21"/>
    </row>
    <row r="161" spans="1:4" x14ac:dyDescent="0.25">
      <c r="A161" s="9"/>
      <c r="B161" s="7"/>
      <c r="C161" s="7"/>
      <c r="D161" s="7"/>
    </row>
    <row r="162" spans="1:4" x14ac:dyDescent="0.25">
      <c r="A162" s="9" t="s">
        <v>21</v>
      </c>
      <c r="B162" s="11">
        <v>2016</v>
      </c>
      <c r="C162" s="12"/>
      <c r="D162" s="11">
        <v>2017</v>
      </c>
    </row>
    <row r="163" spans="1:4" x14ac:dyDescent="0.25">
      <c r="B163" s="7"/>
      <c r="C163" s="7"/>
      <c r="D163" s="7"/>
    </row>
    <row r="164" spans="1:4" x14ac:dyDescent="0.25">
      <c r="A164" t="s">
        <v>22</v>
      </c>
      <c r="B164" s="7">
        <v>8142.12</v>
      </c>
      <c r="C164" s="7"/>
      <c r="D164" s="7">
        <v>6540.57</v>
      </c>
    </row>
    <row r="165" spans="1:4" x14ac:dyDescent="0.25">
      <c r="A165" t="s">
        <v>23</v>
      </c>
      <c r="B165" s="7">
        <v>109.83</v>
      </c>
      <c r="C165" s="7"/>
      <c r="D165" s="7">
        <v>81.95</v>
      </c>
    </row>
    <row r="166" spans="1:4" x14ac:dyDescent="0.25">
      <c r="B166" s="7"/>
      <c r="C166" s="7"/>
      <c r="D166" s="7"/>
    </row>
    <row r="167" spans="1:4" s="6" customFormat="1" ht="15.75" thickBot="1" x14ac:dyDescent="0.3">
      <c r="A167" s="6" t="s">
        <v>4</v>
      </c>
      <c r="B167" s="22">
        <f>SUM(B164:B166)</f>
        <v>8251.9500000000007</v>
      </c>
      <c r="C167" s="23"/>
      <c r="D167" s="22">
        <f>SUM(D164:D166)</f>
        <v>6622.5199999999995</v>
      </c>
    </row>
    <row r="168" spans="1:4" ht="15.75" thickTop="1" x14ac:dyDescent="0.25">
      <c r="B168" s="7"/>
      <c r="C168" s="7"/>
      <c r="D168" s="7"/>
    </row>
    <row r="169" spans="1:4" x14ac:dyDescent="0.25">
      <c r="A169" s="9" t="s">
        <v>24</v>
      </c>
      <c r="B169" s="7"/>
      <c r="C169" s="7"/>
      <c r="D169" s="7"/>
    </row>
    <row r="170" spans="1:4" x14ac:dyDescent="0.25">
      <c r="B170" s="7"/>
      <c r="C170" s="7"/>
      <c r="D170" s="7"/>
    </row>
    <row r="171" spans="1:4" x14ac:dyDescent="0.25">
      <c r="A171" t="s">
        <v>25</v>
      </c>
      <c r="B171" s="7">
        <v>2809.4</v>
      </c>
      <c r="C171" s="7"/>
      <c r="D171" s="7">
        <v>1663.15</v>
      </c>
    </row>
    <row r="172" spans="1:4" x14ac:dyDescent="0.25">
      <c r="A172" t="s">
        <v>26</v>
      </c>
      <c r="B172" s="7">
        <v>404.59</v>
      </c>
      <c r="C172" s="7"/>
      <c r="D172" s="7">
        <v>369.86</v>
      </c>
    </row>
    <row r="173" spans="1:4" x14ac:dyDescent="0.25">
      <c r="A173" t="s">
        <v>34</v>
      </c>
      <c r="B173" s="7">
        <v>5037.96</v>
      </c>
      <c r="C173" s="7"/>
      <c r="D173" s="7">
        <f>D164+D165-D171-D172</f>
        <v>4589.5099999999993</v>
      </c>
    </row>
    <row r="174" spans="1:4" x14ac:dyDescent="0.25">
      <c r="B174" s="7"/>
      <c r="C174" s="7"/>
      <c r="D174" s="7"/>
    </row>
    <row r="175" spans="1:4" s="6" customFormat="1" ht="15.75" thickBot="1" x14ac:dyDescent="0.3">
      <c r="A175" s="6" t="s">
        <v>4</v>
      </c>
      <c r="B175" s="22">
        <f>SUM(B171:B174)</f>
        <v>8251.9500000000007</v>
      </c>
      <c r="C175" s="23"/>
      <c r="D175" s="22">
        <f>SUM(D171:D174)</f>
        <v>6622.5199999999995</v>
      </c>
    </row>
    <row r="176" spans="1:4" s="6" customFormat="1" ht="15.75" thickTop="1" x14ac:dyDescent="0.25">
      <c r="B176" s="28"/>
      <c r="C176" s="23"/>
      <c r="D176" s="28"/>
    </row>
    <row r="178" spans="1:2" x14ac:dyDescent="0.25">
      <c r="A178" s="9" t="s">
        <v>27</v>
      </c>
      <c r="B178" s="9"/>
    </row>
    <row r="180" spans="1:2" x14ac:dyDescent="0.25">
      <c r="A180" s="20" t="s">
        <v>28</v>
      </c>
      <c r="B180" t="s">
        <v>29</v>
      </c>
    </row>
    <row r="181" spans="1:2" x14ac:dyDescent="0.25">
      <c r="B181" t="s">
        <v>45</v>
      </c>
    </row>
    <row r="182" spans="1:2" x14ac:dyDescent="0.25">
      <c r="B182" t="s">
        <v>75</v>
      </c>
    </row>
    <row r="183" spans="1:2" x14ac:dyDescent="0.25">
      <c r="B183" t="s">
        <v>43</v>
      </c>
    </row>
    <row r="184" spans="1:2" x14ac:dyDescent="0.25">
      <c r="B184" t="s">
        <v>44</v>
      </c>
    </row>
    <row r="185" spans="1:2" x14ac:dyDescent="0.25">
      <c r="B185" t="s">
        <v>30</v>
      </c>
    </row>
    <row r="186" spans="1:2" x14ac:dyDescent="0.25">
      <c r="B186" t="s">
        <v>42</v>
      </c>
    </row>
    <row r="187" spans="1:2" x14ac:dyDescent="0.25">
      <c r="B187" t="s">
        <v>96</v>
      </c>
    </row>
    <row r="189" spans="1:2" x14ac:dyDescent="0.25">
      <c r="A189" s="20" t="s">
        <v>31</v>
      </c>
      <c r="B189" t="s">
        <v>105</v>
      </c>
    </row>
    <row r="190" spans="1:2" x14ac:dyDescent="0.25">
      <c r="A190" s="20"/>
      <c r="B190" t="s">
        <v>99</v>
      </c>
    </row>
    <row r="191" spans="1:2" x14ac:dyDescent="0.25">
      <c r="A191" s="20"/>
      <c r="B191" t="s">
        <v>100</v>
      </c>
    </row>
    <row r="192" spans="1:2" x14ac:dyDescent="0.25">
      <c r="A192" s="20"/>
      <c r="B192" t="s">
        <v>115</v>
      </c>
    </row>
    <row r="193" spans="1:4" x14ac:dyDescent="0.25">
      <c r="A193" s="20"/>
      <c r="B193" t="s">
        <v>104</v>
      </c>
    </row>
    <row r="194" spans="1:4" x14ac:dyDescent="0.25">
      <c r="A194" s="20"/>
    </row>
    <row r="195" spans="1:4" x14ac:dyDescent="0.25">
      <c r="B195" t="s">
        <v>98</v>
      </c>
      <c r="D195" s="7">
        <v>100</v>
      </c>
    </row>
    <row r="196" spans="1:4" x14ac:dyDescent="0.25">
      <c r="B196" t="s">
        <v>74</v>
      </c>
      <c r="D196" s="7">
        <v>1563.76</v>
      </c>
    </row>
    <row r="197" spans="1:4" x14ac:dyDescent="0.25">
      <c r="D197" s="7"/>
    </row>
    <row r="198" spans="1:4" s="6" customFormat="1" ht="15.75" thickBot="1" x14ac:dyDescent="0.3">
      <c r="B198" s="6" t="s">
        <v>97</v>
      </c>
      <c r="D198" s="26">
        <f>SUM(D195:D197)</f>
        <v>1663.76</v>
      </c>
    </row>
    <row r="199" spans="1:4" ht="15.75" thickTop="1" x14ac:dyDescent="0.25"/>
    <row r="200" spans="1:4" x14ac:dyDescent="0.25">
      <c r="A200" s="20" t="s">
        <v>32</v>
      </c>
      <c r="B200" t="s">
        <v>33</v>
      </c>
      <c r="D200" s="13">
        <v>159.32</v>
      </c>
    </row>
    <row r="201" spans="1:4" x14ac:dyDescent="0.25">
      <c r="B201" t="s">
        <v>56</v>
      </c>
      <c r="D201" s="13">
        <v>210.54</v>
      </c>
    </row>
    <row r="202" spans="1:4" x14ac:dyDescent="0.25">
      <c r="D202" s="13"/>
    </row>
    <row r="203" spans="1:4" s="6" customFormat="1" ht="15.75" thickBot="1" x14ac:dyDescent="0.3">
      <c r="B203" s="6" t="s">
        <v>4</v>
      </c>
      <c r="D203" s="25">
        <f>SUM(D200:D202)</f>
        <v>369.86</v>
      </c>
    </row>
    <row r="204" spans="1:4" ht="15.75" thickTop="1" x14ac:dyDescent="0.25">
      <c r="D204" s="14"/>
    </row>
    <row r="205" spans="1:4" x14ac:dyDescent="0.25">
      <c r="D205" s="14"/>
    </row>
    <row r="206" spans="1:4" x14ac:dyDescent="0.25">
      <c r="D206" s="14"/>
    </row>
    <row r="207" spans="1:4" x14ac:dyDescent="0.25">
      <c r="D207" s="14"/>
    </row>
    <row r="208" spans="1:4" x14ac:dyDescent="0.25">
      <c r="D208" s="14"/>
    </row>
  </sheetData>
  <pageMargins left="0.70000000000000007" right="0.70000000000000007" top="0.75" bottom="0.75" header="0.30000000000000004" footer="0.30000000000000004"/>
  <pageSetup paperSize="9" scale="95" fitToWidth="0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en Klaasje</dc:creator>
  <cp:lastModifiedBy>Eigenaar</cp:lastModifiedBy>
  <cp:lastPrinted>2018-02-21T15:59:06Z</cp:lastPrinted>
  <dcterms:created xsi:type="dcterms:W3CDTF">2013-10-28T15:19:08Z</dcterms:created>
  <dcterms:modified xsi:type="dcterms:W3CDTF">2018-02-21T16:04:07Z</dcterms:modified>
</cp:coreProperties>
</file>